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m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0" customWidth="1" min="3" max="3"/>
    <col width="12" customWidth="1" min="4" max="4"/>
    <col width="12" customWidth="1" min="5" max="5"/>
    <col width="11" customWidth="1" min="6" max="6"/>
    <col width="10" customWidth="1" min="7" max="7"/>
    <col width="9" customWidth="1" min="8" max="8"/>
    <col width="10" customWidth="1" min="9" max="9"/>
    <col width="12" customWidth="1" min="10" max="10"/>
    <col width="11" customWidth="1" min="11" max="11"/>
    <col width="11" customWidth="1" min="12" max="12"/>
    <col width="11" customWidth="1" min="13" max="13"/>
    <col width="11" customWidth="1" min="14" max="14"/>
    <col width="10" customWidth="1" min="15" max="15"/>
    <col width="12" customWidth="1" min="16" max="16"/>
    <col width="18" customWidth="1" min="17" max="17"/>
  </cols>
  <sheetData>
    <row r="1">
      <c r="A1" s="1" t="inlineStr">
        <is>
          <t>Automation cost and ROI calculator</t>
        </is>
      </c>
    </row>
    <row r="2">
      <c r="A2" s="2" t="inlineStr">
        <is>
          <t>Jinnflow · jinnflow.com/guides/automation-cost-roi/ · One row per automation. Example row = the guide's hypothetical order sync.</t>
        </is>
      </c>
    </row>
    <row r="4">
      <c r="A4" s="3" t="inlineStr">
        <is>
          <t>Automation</t>
        </is>
      </c>
      <c r="B4" s="3" t="inlineStr">
        <is>
          <t>Build hours</t>
        </is>
      </c>
      <c r="C4" s="3" t="inlineStr">
        <is>
          <t>Build rate (AED/h)</t>
        </is>
      </c>
      <c r="D4" s="3" t="inlineStr">
        <is>
          <t>Platform + other fees / month</t>
        </is>
      </c>
      <c r="E4" s="3" t="inlineStr">
        <is>
          <t>Maintenance hours / month</t>
        </is>
      </c>
      <c r="F4" s="3" t="inlineStr">
        <is>
          <t>Maintenance rate (AED/h)</t>
        </is>
      </c>
      <c r="G4" s="3" t="inlineStr">
        <is>
          <t>Times per month</t>
        </is>
      </c>
      <c r="H4" s="3" t="inlineStr">
        <is>
          <t>Minutes each</t>
        </is>
      </c>
      <c r="I4" s="3" t="inlineStr">
        <is>
          <t>Staff cost (AED/h)</t>
        </is>
      </c>
      <c r="J4" s="3" t="inlineStr">
        <is>
          <t>Error cost avoided / month</t>
        </is>
      </c>
      <c r="K4" s="3" t="inlineStr">
        <is>
          <t>Build cost</t>
        </is>
      </c>
      <c r="L4" s="3" t="inlineStr">
        <is>
          <t>Monthly value</t>
        </is>
      </c>
      <c r="M4" s="3" t="inlineStr">
        <is>
          <t>Monthly cost</t>
        </is>
      </c>
      <c r="N4" s="3" t="inlineStr">
        <is>
          <t>Monthly net</t>
        </is>
      </c>
      <c r="O4" s="3" t="inlineStr">
        <is>
          <t>Payback (months)</t>
        </is>
      </c>
      <c r="P4" s="3" t="inlineStr">
        <is>
          <t>3-year TCO</t>
        </is>
      </c>
      <c r="Q4" s="3" t="inlineStr">
        <is>
          <t>Verdict</t>
        </is>
      </c>
    </row>
    <row r="5">
      <c r="A5" s="4" t="inlineStr">
        <is>
          <t>Store orders → accounting (example)</t>
        </is>
      </c>
      <c r="B5" s="4" t="n">
        <v>12</v>
      </c>
      <c r="C5" s="4" t="n">
        <v>200</v>
      </c>
      <c r="D5" s="4" t="n">
        <v>100</v>
      </c>
      <c r="E5" s="4" t="n">
        <v>1.5</v>
      </c>
      <c r="F5" s="4" t="n">
        <v>200</v>
      </c>
      <c r="G5" s="4" t="n">
        <v>400</v>
      </c>
      <c r="H5" s="4" t="n">
        <v>3</v>
      </c>
      <c r="I5" s="4" t="n">
        <v>60</v>
      </c>
      <c r="J5" s="4" t="n">
        <v>300</v>
      </c>
      <c r="K5" s="5">
        <f>IF(B5="","",B5*C5)</f>
        <v/>
      </c>
      <c r="L5" s="5">
        <f>IF(G5="","",G5*H5/60*I5+J5)</f>
        <v/>
      </c>
      <c r="M5" s="5">
        <f>IF(D5="","",D5+E5*F5)</f>
        <v/>
      </c>
      <c r="N5" s="5">
        <f>IF(OR(L5="",M5=""),"",L5-M5)</f>
        <v/>
      </c>
      <c r="O5" s="5">
        <f>IF(OR(K5="",N5=""),"",IF(N5&lt;=0,"Never",K5/N5))</f>
        <v/>
      </c>
      <c r="P5" s="5">
        <f>IF(OR(K5="",M5=""),"",K5+36*M5)</f>
        <v/>
      </c>
      <c r="Q5" s="5">
        <f>IF(O5="","",IF(O5="Never","Leave manual",IF(O5&lt;=6,"Do it",IF(O5&lt;=12,"Do it if it cuts risk","Simplify or skip"))))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5">
        <f>IF(B6="","",B6*C6)</f>
        <v/>
      </c>
      <c r="L6" s="5">
        <f>IF(G6="","",G6*H6/60*I6+J6)</f>
        <v/>
      </c>
      <c r="M6" s="5">
        <f>IF(D6="","",D6+E6*F6)</f>
        <v/>
      </c>
      <c r="N6" s="5">
        <f>IF(OR(L6="",M6=""),"",L6-M6)</f>
        <v/>
      </c>
      <c r="O6" s="5">
        <f>IF(OR(K6="",N6=""),"",IF(N6&lt;=0,"Never",K6/N6))</f>
        <v/>
      </c>
      <c r="P6" s="5">
        <f>IF(OR(K6="",M6=""),"",K6+36*M6)</f>
        <v/>
      </c>
      <c r="Q6" s="5">
        <f>IF(O6="","",IF(O6="Never","Leave manual",IF(O6&lt;=6,"Do it",IF(O6&lt;=12,"Do it if it cuts risk","Simplify or skip"))))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5">
        <f>IF(B7="","",B7*C7)</f>
        <v/>
      </c>
      <c r="L7" s="5">
        <f>IF(G7="","",G7*H7/60*I7+J7)</f>
        <v/>
      </c>
      <c r="M7" s="5">
        <f>IF(D7="","",D7+E7*F7)</f>
        <v/>
      </c>
      <c r="N7" s="5">
        <f>IF(OR(L7="",M7=""),"",L7-M7)</f>
        <v/>
      </c>
      <c r="O7" s="5">
        <f>IF(OR(K7="",N7=""),"",IF(N7&lt;=0,"Never",K7/N7))</f>
        <v/>
      </c>
      <c r="P7" s="5">
        <f>IF(OR(K7="",M7=""),"",K7+36*M7)</f>
        <v/>
      </c>
      <c r="Q7" s="5">
        <f>IF(O7="","",IF(O7="Never","Leave manual",IF(O7&lt;=6,"Do it",IF(O7&lt;=12,"Do it if it cuts risk","Simplify or skip"))))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5">
        <f>IF(B8="","",B8*C8)</f>
        <v/>
      </c>
      <c r="L8" s="5">
        <f>IF(G8="","",G8*H8/60*I8+J8)</f>
        <v/>
      </c>
      <c r="M8" s="5">
        <f>IF(D8="","",D8+E8*F8)</f>
        <v/>
      </c>
      <c r="N8" s="5">
        <f>IF(OR(L8="",M8=""),"",L8-M8)</f>
        <v/>
      </c>
      <c r="O8" s="5">
        <f>IF(OR(K8="",N8=""),"",IF(N8&lt;=0,"Never",K8/N8))</f>
        <v/>
      </c>
      <c r="P8" s="5">
        <f>IF(OR(K8="",M8=""),"",K8+36*M8)</f>
        <v/>
      </c>
      <c r="Q8" s="5">
        <f>IF(O8="","",IF(O8="Never","Leave manual",IF(O8&lt;=6,"Do it",IF(O8&lt;=12,"Do it if it cuts risk","Simplify or skip"))))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5">
        <f>IF(B9="","",B9*C9)</f>
        <v/>
      </c>
      <c r="L9" s="5">
        <f>IF(G9="","",G9*H9/60*I9+J9)</f>
        <v/>
      </c>
      <c r="M9" s="5">
        <f>IF(D9="","",D9+E9*F9)</f>
        <v/>
      </c>
      <c r="N9" s="5">
        <f>IF(OR(L9="",M9=""),"",L9-M9)</f>
        <v/>
      </c>
      <c r="O9" s="5">
        <f>IF(OR(K9="",N9=""),"",IF(N9&lt;=0,"Never",K9/N9))</f>
        <v/>
      </c>
      <c r="P9" s="5">
        <f>IF(OR(K9="",M9=""),"",K9+36*M9)</f>
        <v/>
      </c>
      <c r="Q9" s="5">
        <f>IF(O9="","",IF(O9="Never","Leave manual",IF(O9&lt;=6,"Do it",IF(O9&lt;=12,"Do it if it cuts risk","Simplify or skip"))))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5">
        <f>IF(B10="","",B10*C10)</f>
        <v/>
      </c>
      <c r="L10" s="5">
        <f>IF(G10="","",G10*H10/60*I10+J10)</f>
        <v/>
      </c>
      <c r="M10" s="5">
        <f>IF(D10="","",D10+E10*F10)</f>
        <v/>
      </c>
      <c r="N10" s="5">
        <f>IF(OR(L10="",M10=""),"",L10-M10)</f>
        <v/>
      </c>
      <c r="O10" s="5">
        <f>IF(OR(K10="",N10=""),"",IF(N10&lt;=0,"Never",K10/N10))</f>
        <v/>
      </c>
      <c r="P10" s="5">
        <f>IF(OR(K10="",M10=""),"",K10+36*M10)</f>
        <v/>
      </c>
      <c r="Q10" s="5">
        <f>IF(O10="","",IF(O10="Never","Leave manual",IF(O10&lt;=6,"Do it",IF(O10&lt;=12,"Do it if it cuts risk","Simplify or skip"))))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5">
        <f>IF(B11="","",B11*C11)</f>
        <v/>
      </c>
      <c r="L11" s="5">
        <f>IF(G11="","",G11*H11/60*I11+J11)</f>
        <v/>
      </c>
      <c r="M11" s="5">
        <f>IF(D11="","",D11+E11*F11)</f>
        <v/>
      </c>
      <c r="N11" s="5">
        <f>IF(OR(L11="",M11=""),"",L11-M11)</f>
        <v/>
      </c>
      <c r="O11" s="5">
        <f>IF(OR(K11="",N11=""),"",IF(N11&lt;=0,"Never",K11/N11))</f>
        <v/>
      </c>
      <c r="P11" s="5">
        <f>IF(OR(K11="",M11=""),"",K11+36*M11)</f>
        <v/>
      </c>
      <c r="Q11" s="5">
        <f>IF(O11="","",IF(O11="Never","Leave manual",IF(O11&lt;=6,"Do it",IF(O11&lt;=12,"Do it if it cuts risk","Simplify or skip"))))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5">
        <f>IF(B12="","",B12*C12)</f>
        <v/>
      </c>
      <c r="L12" s="5">
        <f>IF(G12="","",G12*H12/60*I12+J12)</f>
        <v/>
      </c>
      <c r="M12" s="5">
        <f>IF(D12="","",D12+E12*F12)</f>
        <v/>
      </c>
      <c r="N12" s="5">
        <f>IF(OR(L12="",M12=""),"",L12-M12)</f>
        <v/>
      </c>
      <c r="O12" s="5">
        <f>IF(OR(K12="",N12=""),"",IF(N12&lt;=0,"Never",K12/N12))</f>
        <v/>
      </c>
      <c r="P12" s="5">
        <f>IF(OR(K12="",M12=""),"",K12+36*M12)</f>
        <v/>
      </c>
      <c r="Q12" s="5">
        <f>IF(O12="","",IF(O12="Never","Leave manual",IF(O12&lt;=6,"Do it",IF(O12&lt;=12,"Do it if it cuts risk","Simplify or skip"))))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5">
        <f>IF(B13="","",B13*C13)</f>
        <v/>
      </c>
      <c r="L13" s="5">
        <f>IF(G13="","",G13*H13/60*I13+J13)</f>
        <v/>
      </c>
      <c r="M13" s="5">
        <f>IF(D13="","",D13+E13*F13)</f>
        <v/>
      </c>
      <c r="N13" s="5">
        <f>IF(OR(L13="",M13=""),"",L13-M13)</f>
        <v/>
      </c>
      <c r="O13" s="5">
        <f>IF(OR(K13="",N13=""),"",IF(N13&lt;=0,"Never",K13/N13))</f>
        <v/>
      </c>
      <c r="P13" s="5">
        <f>IF(OR(K13="",M13=""),"",K13+36*M13)</f>
        <v/>
      </c>
      <c r="Q13" s="5">
        <f>IF(O13="","",IF(O13="Never","Leave manual",IF(O13&lt;=6,"Do it",IF(O13&lt;=12,"Do it if it cuts risk","Simplify or skip"))))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5">
        <f>IF(B14="","",B14*C14)</f>
        <v/>
      </c>
      <c r="L14" s="5">
        <f>IF(G14="","",G14*H14/60*I14+J14)</f>
        <v/>
      </c>
      <c r="M14" s="5">
        <f>IF(D14="","",D14+E14*F14)</f>
        <v/>
      </c>
      <c r="N14" s="5">
        <f>IF(OR(L14="",M14=""),"",L14-M14)</f>
        <v/>
      </c>
      <c r="O14" s="5">
        <f>IF(OR(K14="",N14=""),"",IF(N14&lt;=0,"Never",K14/N14))</f>
        <v/>
      </c>
      <c r="P14" s="5">
        <f>IF(OR(K14="",M14=""),"",K14+36*M14)</f>
        <v/>
      </c>
      <c r="Q14" s="5">
        <f>IF(O14="","",IF(O14="Never","Leave manual",IF(O14&lt;=6,"Do it",IF(O14&lt;=12,"Do it if it cuts risk","Simplify or skip"))))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5">
        <f>IF(B15="","",B15*C15)</f>
        <v/>
      </c>
      <c r="L15" s="5">
        <f>IF(G15="","",G15*H15/60*I15+J15)</f>
        <v/>
      </c>
      <c r="M15" s="5">
        <f>IF(D15="","",D15+E15*F15)</f>
        <v/>
      </c>
      <c r="N15" s="5">
        <f>IF(OR(L15="",M15=""),"",L15-M15)</f>
        <v/>
      </c>
      <c r="O15" s="5">
        <f>IF(OR(K15="",N15=""),"",IF(N15&lt;=0,"Never",K15/N15))</f>
        <v/>
      </c>
      <c r="P15" s="5">
        <f>IF(OR(K15="",M15=""),"",K15+36*M15)</f>
        <v/>
      </c>
      <c r="Q15" s="5">
        <f>IF(O15="","",IF(O15="Never","Leave manual",IF(O15&lt;=6,"Do it",IF(O15&lt;=12,"Do it if it cuts risk","Simplify or skip"))))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5">
        <f>IF(B16="","",B16*C16)</f>
        <v/>
      </c>
      <c r="L16" s="5">
        <f>IF(G16="","",G16*H16/60*I16+J16)</f>
        <v/>
      </c>
      <c r="M16" s="5">
        <f>IF(D16="","",D16+E16*F16)</f>
        <v/>
      </c>
      <c r="N16" s="5">
        <f>IF(OR(L16="",M16=""),"",L16-M16)</f>
        <v/>
      </c>
      <c r="O16" s="5">
        <f>IF(OR(K16="",N16=""),"",IF(N16&lt;=0,"Never",K16/N16))</f>
        <v/>
      </c>
      <c r="P16" s="5">
        <f>IF(OR(K16="",M16=""),"",K16+36*M16)</f>
        <v/>
      </c>
      <c r="Q16" s="5">
        <f>IF(O16="","",IF(O16="Never","Leave manual",IF(O16&lt;=6,"Do it",IF(O16&lt;=12,"Do it if it cuts risk","Simplify or skip"))))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5">
        <f>IF(B17="","",B17*C17)</f>
        <v/>
      </c>
      <c r="L17" s="5">
        <f>IF(G17="","",G17*H17/60*I17+J17)</f>
        <v/>
      </c>
      <c r="M17" s="5">
        <f>IF(D17="","",D17+E17*F17)</f>
        <v/>
      </c>
      <c r="N17" s="5">
        <f>IF(OR(L17="",M17=""),"",L17-M17)</f>
        <v/>
      </c>
      <c r="O17" s="5">
        <f>IF(OR(K17="",N17=""),"",IF(N17&lt;=0,"Never",K17/N17))</f>
        <v/>
      </c>
      <c r="P17" s="5">
        <f>IF(OR(K17="",M17=""),"",K17+36*M17)</f>
        <v/>
      </c>
      <c r="Q17" s="5">
        <f>IF(O17="","",IF(O17="Never","Leave manual",IF(O17&lt;=6,"Do it",IF(O17&lt;=12,"Do it if it cuts risk","Simplify or skip"))))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5">
        <f>IF(B18="","",B18*C18)</f>
        <v/>
      </c>
      <c r="L18" s="5">
        <f>IF(G18="","",G18*H18/60*I18+J18)</f>
        <v/>
      </c>
      <c r="M18" s="5">
        <f>IF(D18="","",D18+E18*F18)</f>
        <v/>
      </c>
      <c r="N18" s="5">
        <f>IF(OR(L18="",M18=""),"",L18-M18)</f>
        <v/>
      </c>
      <c r="O18" s="5">
        <f>IF(OR(K18="",N18=""),"",IF(N18&lt;=0,"Never",K18/N18))</f>
        <v/>
      </c>
      <c r="P18" s="5">
        <f>IF(OR(K18="",M18=""),"",K18+36*M18)</f>
        <v/>
      </c>
      <c r="Q18" s="5">
        <f>IF(O18="","",IF(O18="Never","Leave manual",IF(O18&lt;=6,"Do it",IF(O18&lt;=12,"Do it if it cuts risk","Simplify or skip"))))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5">
        <f>IF(B19="","",B19*C19)</f>
        <v/>
      </c>
      <c r="L19" s="5">
        <f>IF(G19="","",G19*H19/60*I19+J19)</f>
        <v/>
      </c>
      <c r="M19" s="5">
        <f>IF(D19="","",D19+E19*F19)</f>
        <v/>
      </c>
      <c r="N19" s="5">
        <f>IF(OR(L19="",M19=""),"",L19-M19)</f>
        <v/>
      </c>
      <c r="O19" s="5">
        <f>IF(OR(K19="",N19=""),"",IF(N19&lt;=0,"Never",K19/N19))</f>
        <v/>
      </c>
      <c r="P19" s="5">
        <f>IF(OR(K19="",M19=""),"",K19+36*M19)</f>
        <v/>
      </c>
      <c r="Q19" s="5">
        <f>IF(O19="","",IF(O19="Never","Leave manual",IF(O19&lt;=6,"Do it",IF(O19&lt;=12,"Do it if it cuts risk","Simplify or skip"))))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5">
        <f>IF(B20="","",B20*C20)</f>
        <v/>
      </c>
      <c r="L20" s="5">
        <f>IF(G20="","",G20*H20/60*I20+J20)</f>
        <v/>
      </c>
      <c r="M20" s="5">
        <f>IF(D20="","",D20+E20*F20)</f>
        <v/>
      </c>
      <c r="N20" s="5">
        <f>IF(OR(L20="",M20=""),"",L20-M20)</f>
        <v/>
      </c>
      <c r="O20" s="5">
        <f>IF(OR(K20="",N20=""),"",IF(N20&lt;=0,"Never",K20/N20))</f>
        <v/>
      </c>
      <c r="P20" s="5">
        <f>IF(OR(K20="",M20=""),"",K20+36*M20)</f>
        <v/>
      </c>
      <c r="Q20" s="5">
        <f>IF(O20="","",IF(O20="Never","Leave manual",IF(O20&lt;=6,"Do it",IF(O20&lt;=12,"Do it if it cuts risk","Simplify or skip"))))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5">
        <f>IF(B21="","",B21*C21)</f>
        <v/>
      </c>
      <c r="L21" s="5">
        <f>IF(G21="","",G21*H21/60*I21+J21)</f>
        <v/>
      </c>
      <c r="M21" s="5">
        <f>IF(D21="","",D21+E21*F21)</f>
        <v/>
      </c>
      <c r="N21" s="5">
        <f>IF(OR(L21="",M21=""),"",L21-M21)</f>
        <v/>
      </c>
      <c r="O21" s="5">
        <f>IF(OR(K21="",N21=""),"",IF(N21&lt;=0,"Never",K21/N21))</f>
        <v/>
      </c>
      <c r="P21" s="5">
        <f>IF(OR(K21="",M21=""),"",K21+36*M21)</f>
        <v/>
      </c>
      <c r="Q21" s="5">
        <f>IF(O21="","",IF(O21="Never","Leave manual",IF(O21&lt;=6,"Do it",IF(O21&lt;=12,"Do it if it cuts risk","Simplify or skip"))))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5">
        <f>IF(B22="","",B22*C22)</f>
        <v/>
      </c>
      <c r="L22" s="5">
        <f>IF(G22="","",G22*H22/60*I22+J22)</f>
        <v/>
      </c>
      <c r="M22" s="5">
        <f>IF(D22="","",D22+E22*F22)</f>
        <v/>
      </c>
      <c r="N22" s="5">
        <f>IF(OR(L22="",M22=""),"",L22-M22)</f>
        <v/>
      </c>
      <c r="O22" s="5">
        <f>IF(OR(K22="",N22=""),"",IF(N22&lt;=0,"Never",K22/N22))</f>
        <v/>
      </c>
      <c r="P22" s="5">
        <f>IF(OR(K22="",M22=""),"",K22+36*M22)</f>
        <v/>
      </c>
      <c r="Q22" s="5">
        <f>IF(O22="","",IF(O22="Never","Leave manual",IF(O22&lt;=6,"Do it",IF(O22&lt;=12,"Do it if it cuts risk","Simplify or skip"))))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5">
        <f>IF(B23="","",B23*C23)</f>
        <v/>
      </c>
      <c r="L23" s="5">
        <f>IF(G23="","",G23*H23/60*I23+J23)</f>
        <v/>
      </c>
      <c r="M23" s="5">
        <f>IF(D23="","",D23+E23*F23)</f>
        <v/>
      </c>
      <c r="N23" s="5">
        <f>IF(OR(L23="",M23=""),"",L23-M23)</f>
        <v/>
      </c>
      <c r="O23" s="5">
        <f>IF(OR(K23="",N23=""),"",IF(N23&lt;=0,"Never",K23/N23))</f>
        <v/>
      </c>
      <c r="P23" s="5">
        <f>IF(OR(K23="",M23=""),"",K23+36*M23)</f>
        <v/>
      </c>
      <c r="Q23" s="5">
        <f>IF(O23="","",IF(O23="Never","Leave manual",IF(O23&lt;=6,"Do it",IF(O23&lt;=12,"Do it if it cuts risk","Simplify or skip"))))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5">
        <f>IF(B24="","",B24*C24)</f>
        <v/>
      </c>
      <c r="L24" s="5">
        <f>IF(G24="","",G24*H24/60*I24+J24)</f>
        <v/>
      </c>
      <c r="M24" s="5">
        <f>IF(D24="","",D24+E24*F24)</f>
        <v/>
      </c>
      <c r="N24" s="5">
        <f>IF(OR(L24="",M24=""),"",L24-M24)</f>
        <v/>
      </c>
      <c r="O24" s="5">
        <f>IF(OR(K24="",N24=""),"",IF(N24&lt;=0,"Never",K24/N24))</f>
        <v/>
      </c>
      <c r="P24" s="5">
        <f>IF(OR(K24="",M24=""),"",K24+36*M24)</f>
        <v/>
      </c>
      <c r="Q24" s="5">
        <f>IF(O24="","",IF(O24="Never","Leave manual",IF(O24&lt;=6,"Do it",IF(O24&lt;=12,"Do it if it cuts risk","Simplify or skip"))))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5">
        <f>IF(B25="","",B25*C25)</f>
        <v/>
      </c>
      <c r="L25" s="5">
        <f>IF(G25="","",G25*H25/60*I25+J25)</f>
        <v/>
      </c>
      <c r="M25" s="5">
        <f>IF(D25="","",D25+E25*F25)</f>
        <v/>
      </c>
      <c r="N25" s="5">
        <f>IF(OR(L25="",M25=""),"",L25-M25)</f>
        <v/>
      </c>
      <c r="O25" s="5">
        <f>IF(OR(K25="",N25=""),"",IF(N25&lt;=0,"Never",K25/N25))</f>
        <v/>
      </c>
      <c r="P25" s="5">
        <f>IF(OR(K25="",M25=""),"",K25+36*M25)</f>
        <v/>
      </c>
      <c r="Q25" s="5">
        <f>IF(O25="","",IF(O25="Never","Leave manual",IF(O25&lt;=6,"Do it",IF(O25&lt;=12,"Do it if it cuts risk","Simplify or skip"))))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5">
        <f>IF(B26="","",B26*C26)</f>
        <v/>
      </c>
      <c r="L26" s="5">
        <f>IF(G26="","",G26*H26/60*I26+J26)</f>
        <v/>
      </c>
      <c r="M26" s="5">
        <f>IF(D26="","",D26+E26*F26)</f>
        <v/>
      </c>
      <c r="N26" s="5">
        <f>IF(OR(L26="",M26=""),"",L26-M26)</f>
        <v/>
      </c>
      <c r="O26" s="5">
        <f>IF(OR(K26="",N26=""),"",IF(N26&lt;=0,"Never",K26/N26))</f>
        <v/>
      </c>
      <c r="P26" s="5">
        <f>IF(OR(K26="",M26=""),"",K26+36*M26)</f>
        <v/>
      </c>
      <c r="Q26" s="5">
        <f>IF(O26="","",IF(O26="Never","Leave manual",IF(O26&lt;=6,"Do it",IF(O26&lt;=12,"Do it if it cuts risk","Simplify or skip"))))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5">
        <f>IF(B27="","",B27*C27)</f>
        <v/>
      </c>
      <c r="L27" s="5">
        <f>IF(G27="","",G27*H27/60*I27+J27)</f>
        <v/>
      </c>
      <c r="M27" s="5">
        <f>IF(D27="","",D27+E27*F27)</f>
        <v/>
      </c>
      <c r="N27" s="5">
        <f>IF(OR(L27="",M27=""),"",L27-M27)</f>
        <v/>
      </c>
      <c r="O27" s="5">
        <f>IF(OR(K27="",N27=""),"",IF(N27&lt;=0,"Never",K27/N27))</f>
        <v/>
      </c>
      <c r="P27" s="5">
        <f>IF(OR(K27="",M27=""),"",K27+36*M27)</f>
        <v/>
      </c>
      <c r="Q27" s="5">
        <f>IF(O27="","",IF(O27="Never","Leave manual",IF(O27&lt;=6,"Do it",IF(O27&lt;=12,"Do it if it cuts risk","Simplify or skip"))))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5">
        <f>IF(B28="","",B28*C28)</f>
        <v/>
      </c>
      <c r="L28" s="5">
        <f>IF(G28="","",G28*H28/60*I28+J28)</f>
        <v/>
      </c>
      <c r="M28" s="5">
        <f>IF(D28="","",D28+E28*F28)</f>
        <v/>
      </c>
      <c r="N28" s="5">
        <f>IF(OR(L28="",M28=""),"",L28-M28)</f>
        <v/>
      </c>
      <c r="O28" s="5">
        <f>IF(OR(K28="",N28=""),"",IF(N28&lt;=0,"Never",K28/N28))</f>
        <v/>
      </c>
      <c r="P28" s="5">
        <f>IF(OR(K28="",M28=""),"",K28+36*M28)</f>
        <v/>
      </c>
      <c r="Q28" s="5">
        <f>IF(O28="","",IF(O28="Never","Leave manual",IF(O28&lt;=6,"Do it",IF(O28&lt;=12,"Do it if it cuts risk","Simplify or skip"))))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5">
        <f>IF(B29="","",B29*C29)</f>
        <v/>
      </c>
      <c r="L29" s="5">
        <f>IF(G29="","",G29*H29/60*I29+J29)</f>
        <v/>
      </c>
      <c r="M29" s="5">
        <f>IF(D29="","",D29+E29*F29)</f>
        <v/>
      </c>
      <c r="N29" s="5">
        <f>IF(OR(L29="",M29=""),"",L29-M29)</f>
        <v/>
      </c>
      <c r="O29" s="5">
        <f>IF(OR(K29="",N29=""),"",IF(N29&lt;=0,"Never",K29/N29))</f>
        <v/>
      </c>
      <c r="P29" s="5">
        <f>IF(OR(K29="",M29=""),"",K29+36*M29)</f>
        <v/>
      </c>
      <c r="Q29" s="5">
        <f>IF(O29="","",IF(O29="Never","Leave manual",IF(O29&lt;=6,"Do it",IF(O29&lt;=12,"Do it if it cuts risk","Simplify or skip"))))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5">
        <f>IF(B30="","",B30*C30)</f>
        <v/>
      </c>
      <c r="L30" s="5">
        <f>IF(G30="","",G30*H30/60*I30+J30)</f>
        <v/>
      </c>
      <c r="M30" s="5">
        <f>IF(D30="","",D30+E30*F30)</f>
        <v/>
      </c>
      <c r="N30" s="5">
        <f>IF(OR(L30="",M30=""),"",L30-M30)</f>
        <v/>
      </c>
      <c r="O30" s="5">
        <f>IF(OR(K30="",N30=""),"",IF(N30&lt;=0,"Never",K30/N30))</f>
        <v/>
      </c>
      <c r="P30" s="5">
        <f>IF(OR(K30="",M30=""),"",K30+36*M30)</f>
        <v/>
      </c>
      <c r="Q30" s="5">
        <f>IF(O30="","",IF(O30="Never","Leave manual",IF(O30&lt;=6,"Do it",IF(O30&lt;=12,"Do it if it cuts risk","Simplify or skip"))))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