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Compare qu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&quot; h&quot;"/>
    <numFmt numFmtId="165" formatCode="#,##0&quot; AED&quot;"/>
    <numFmt numFmtId="166" formatCode="&quot;US$&quot;#,##0.00"/>
    <numFmt numFmtId="167" formatCode="0.0000"/>
    <numFmt numFmtId="168" formatCode="0.0%"/>
    <numFmt numFmtId="169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A1433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0" pivotButton="0" quotePrefix="0" xfId="0"/>
    <xf numFmtId="1" fontId="0" fillId="2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vertical="top" wrapText="1"/>
    </xf>
    <xf numFmtId="2" fontId="0" fillId="2" borderId="0" pivotButton="0" quotePrefix="0" xfId="0"/>
    <xf numFmtId="164" fontId="0" fillId="0" borderId="0" pivotButton="0" quotePrefix="0" xfId="0"/>
    <xf numFmtId="9" fontId="0" fillId="2" borderId="0" pivotButton="0" quotePrefix="0" xfId="0"/>
    <xf numFmtId="164" fontId="3" fillId="4" borderId="0" pivotButton="0" quotePrefix="0" xfId="0"/>
    <xf numFmtId="165" fontId="3" fillId="4" borderId="0" pivotButton="0" quotePrefix="0" xfId="0"/>
    <xf numFmtId="166" fontId="0" fillId="2" borderId="0" pivotButton="0" quotePrefix="0" xfId="0"/>
    <xf numFmtId="167" fontId="0" fillId="2" borderId="0" pivotButton="0" quotePrefix="0" xfId="0"/>
    <xf numFmtId="168" fontId="0" fillId="2" borderId="0" pivotButton="0" quotePrefix="0" xfId="0"/>
    <xf numFmtId="169" fontId="0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" t="inlineStr">
        <is>
          <t>Website cost calculator (UAE, AED)</t>
        </is>
      </c>
    </row>
    <row r="2">
      <c r="A2" s="2" t="inlineStr">
        <is>
          <t>Jinnflow · jinnflow.com/guides/website-cost-uae/ · prices checked 22 October 2026. Yellow cells are inputs.</t>
        </is>
      </c>
    </row>
    <row r="4">
      <c r="A4" s="3" t="inlineStr">
        <is>
          <t>Your project</t>
        </is>
      </c>
    </row>
    <row r="5">
      <c r="A5" t="inlineStr">
        <is>
          <t>Hourly rate (AED). Use your quote; 200 is for illustration only</t>
        </is>
      </c>
      <c r="B5" s="4" t="n">
        <v>200</v>
      </c>
    </row>
    <row r="6">
      <c r="A6" t="inlineStr">
        <is>
          <t>Number of standard pages</t>
        </is>
      </c>
      <c r="B6" s="5" t="n">
        <v>5</v>
      </c>
    </row>
    <row r="7">
      <c r="A7" t="inlineStr">
        <is>
          <t>Design: Template or Custom</t>
        </is>
      </c>
      <c r="B7" s="6" t="inlineStr">
        <is>
          <t>Template</t>
        </is>
      </c>
    </row>
    <row r="8">
      <c r="A8" t="inlineStr">
        <is>
          <t>Who writes the page text: Supplier or You</t>
        </is>
      </c>
      <c r="B8" s="6" t="inlineStr">
        <is>
          <t>Supplier</t>
        </is>
      </c>
    </row>
    <row r="9">
      <c r="A9" t="inlineStr">
        <is>
          <t>Second language (Arabic + English): Yes or No</t>
        </is>
      </c>
      <c r="B9" s="6" t="inlineStr">
        <is>
          <t>No</t>
        </is>
      </c>
    </row>
    <row r="10">
      <c r="A10" t="inlineStr">
        <is>
          <t>Contact form with email alert: Yes or No</t>
        </is>
      </c>
      <c r="B10" s="6" t="inlineStr">
        <is>
          <t>Yes</t>
        </is>
      </c>
    </row>
    <row r="11">
      <c r="A11" t="inlineStr">
        <is>
          <t>Form sent into a CRM: Yes or No</t>
        </is>
      </c>
      <c r="B11" s="6" t="inlineStr">
        <is>
          <t>No</t>
        </is>
      </c>
    </row>
    <row r="12">
      <c r="A12" t="inlineStr">
        <is>
          <t>Online booking: Yes or No</t>
        </is>
      </c>
      <c r="B12" s="6" t="inlineStr">
        <is>
          <t>No</t>
        </is>
      </c>
    </row>
    <row r="13">
      <c r="A13" t="inlineStr">
        <is>
          <t>WhatsApp button with tracking: Yes or No</t>
        </is>
      </c>
      <c r="B13" s="6" t="inlineStr">
        <is>
          <t>Yes</t>
        </is>
      </c>
    </row>
    <row r="14">
      <c r="A14" t="inlineStr">
        <is>
          <t>Online store: Yes or No</t>
        </is>
      </c>
      <c r="B14" s="6" t="inlineStr">
        <is>
          <t>No</t>
        </is>
      </c>
    </row>
    <row r="15">
      <c r="A15" t="inlineStr">
        <is>
          <t>Number of products (stores only)</t>
        </is>
      </c>
      <c r="B15" s="5" t="n">
        <v>0</v>
      </c>
    </row>
    <row r="16">
      <c r="A16" t="inlineStr">
        <is>
          <t>Supplier charges 5% VAT: Yes or No</t>
        </is>
      </c>
      <c r="B16" s="6" t="inlineStr">
        <is>
          <t>Yes</t>
        </is>
      </c>
    </row>
    <row r="18">
      <c r="A18" s="7" t="inlineStr">
        <is>
          <t>Component</t>
        </is>
      </c>
      <c r="B18" s="7" t="inlineStr">
        <is>
          <t>Low h (each)</t>
        </is>
      </c>
      <c r="C18" s="7" t="inlineStr">
        <is>
          <t>High h (each)</t>
        </is>
      </c>
      <c r="D18" s="7" t="inlineStr">
        <is>
          <t>Quantity</t>
        </is>
      </c>
      <c r="E18" s="7" t="inlineStr">
        <is>
          <t>Low hours</t>
        </is>
      </c>
      <c r="F18" s="7" t="inlineStr">
        <is>
          <t>High hours</t>
        </is>
      </c>
      <c r="G18" s="7" t="inlineStr">
        <is>
          <t>Planning estimate notes</t>
        </is>
      </c>
    </row>
    <row r="19">
      <c r="A19" t="inlineStr">
        <is>
          <t>Discovery and site structure</t>
        </is>
      </c>
      <c r="B19" s="8" t="n">
        <v>4</v>
      </c>
      <c r="C19" s="8" t="n">
        <v>8</v>
      </c>
      <c r="D19" t="n">
        <v>1</v>
      </c>
      <c r="E19" s="9">
        <f>B19*D19</f>
        <v/>
      </c>
      <c r="F19" s="9">
        <f>C19*D19</f>
        <v/>
      </c>
      <c r="G19" s="2" t="inlineStr">
        <is>
          <t>Always</t>
        </is>
      </c>
    </row>
    <row r="20">
      <c r="A20" t="inlineStr">
        <is>
          <t>Design: adapting a template</t>
        </is>
      </c>
      <c r="B20" s="8" t="n">
        <v>6</v>
      </c>
      <c r="C20" s="8" t="n">
        <v>12</v>
      </c>
      <c r="D20">
        <f>IF($B$7="Template",1,0)</f>
        <v/>
      </c>
      <c r="E20" s="9">
        <f>B20*D20</f>
        <v/>
      </c>
      <c r="F20" s="9">
        <f>C20*D20</f>
        <v/>
      </c>
      <c r="G20" s="2" t="inlineStr"/>
    </row>
    <row r="21">
      <c r="A21" t="inlineStr">
        <is>
          <t>Design: custom</t>
        </is>
      </c>
      <c r="B21" s="8" t="n">
        <v>20</v>
      </c>
      <c r="C21" s="8" t="n">
        <v>40</v>
      </c>
      <c r="D21">
        <f>IF($B$7="Custom",1,0)</f>
        <v/>
      </c>
      <c r="E21" s="9">
        <f>B21*D21</f>
        <v/>
      </c>
      <c r="F21" s="9">
        <f>C21*D21</f>
        <v/>
      </c>
      <c r="G21" s="2" t="inlineStr"/>
    </row>
    <row r="22">
      <c r="A22" t="inlineStr">
        <is>
          <t>Building each page (template)</t>
        </is>
      </c>
      <c r="B22" s="8" t="n">
        <v>2</v>
      </c>
      <c r="C22" s="8" t="n">
        <v>4</v>
      </c>
      <c r="D22">
        <f>IF($B$7="Template",$B$6,0)</f>
        <v/>
      </c>
      <c r="E22" s="9">
        <f>B22*D22</f>
        <v/>
      </c>
      <c r="F22" s="9">
        <f>C22*D22</f>
        <v/>
      </c>
      <c r="G22" s="2" t="inlineStr">
        <is>
          <t>Per page</t>
        </is>
      </c>
    </row>
    <row r="23">
      <c r="A23" t="inlineStr">
        <is>
          <t>Building each page (custom)</t>
        </is>
      </c>
      <c r="B23" s="8" t="n">
        <v>4</v>
      </c>
      <c r="C23" s="8" t="n">
        <v>8</v>
      </c>
      <c r="D23">
        <f>IF($B$7="Custom",$B$6,0)</f>
        <v/>
      </c>
      <c r="E23" s="9">
        <f>B23*D23</f>
        <v/>
      </c>
      <c r="F23" s="9">
        <f>C23*D23</f>
        <v/>
      </c>
      <c r="G23" s="2" t="inlineStr">
        <is>
          <t>Per page</t>
        </is>
      </c>
    </row>
    <row r="24">
      <c r="A24" t="inlineStr">
        <is>
          <t>Writing each page</t>
        </is>
      </c>
      <c r="B24" s="8" t="n">
        <v>2</v>
      </c>
      <c r="C24" s="8" t="n">
        <v>4</v>
      </c>
      <c r="D24">
        <f>IF($B$8="Supplier",$B$6,0)</f>
        <v/>
      </c>
      <c r="E24" s="9">
        <f>B24*D24</f>
        <v/>
      </c>
      <c r="F24" s="9">
        <f>C24*D24</f>
        <v/>
      </c>
      <c r="G24" s="2" t="inlineStr">
        <is>
          <t>Per page, only if the supplier writes</t>
        </is>
      </c>
    </row>
    <row r="25">
      <c r="A25" t="inlineStr">
        <is>
          <t>Contact form with email alert</t>
        </is>
      </c>
      <c r="B25" s="8" t="n">
        <v>1</v>
      </c>
      <c r="C25" s="8" t="n">
        <v>2</v>
      </c>
      <c r="D25">
        <f>IF($B$10="Yes",1,0)</f>
        <v/>
      </c>
      <c r="E25" s="9">
        <f>B25*D25</f>
        <v/>
      </c>
      <c r="F25" s="9">
        <f>C25*D25</f>
        <v/>
      </c>
      <c r="G25" s="2" t="inlineStr"/>
    </row>
    <row r="26">
      <c r="A26" t="inlineStr">
        <is>
          <t>Form sent into a CRM</t>
        </is>
      </c>
      <c r="B26" s="8" t="n">
        <v>3</v>
      </c>
      <c r="C26" s="8" t="n">
        <v>6</v>
      </c>
      <c r="D26">
        <f>IF($B$11="Yes",1,0)</f>
        <v/>
      </c>
      <c r="E26" s="9">
        <f>B26*D26</f>
        <v/>
      </c>
      <c r="F26" s="9">
        <f>C26*D26</f>
        <v/>
      </c>
      <c r="G26" s="2" t="inlineStr"/>
    </row>
    <row r="27">
      <c r="A27" t="inlineStr">
        <is>
          <t>Online booking</t>
        </is>
      </c>
      <c r="B27" s="8" t="n">
        <v>2</v>
      </c>
      <c r="C27" s="8" t="n">
        <v>4</v>
      </c>
      <c r="D27">
        <f>IF($B$12="Yes",1,0)</f>
        <v/>
      </c>
      <c r="E27" s="9">
        <f>B27*D27</f>
        <v/>
      </c>
      <c r="F27" s="9">
        <f>C27*D27</f>
        <v/>
      </c>
      <c r="G27" s="2" t="inlineStr"/>
    </row>
    <row r="28">
      <c r="A28" t="inlineStr">
        <is>
          <t>WhatsApp button with click tracking</t>
        </is>
      </c>
      <c r="B28" s="8" t="n">
        <v>1</v>
      </c>
      <c r="C28" s="8" t="n">
        <v>2</v>
      </c>
      <c r="D28">
        <f>IF($B$13="Yes",1,0)</f>
        <v/>
      </c>
      <c r="E28" s="9">
        <f>B28*D28</f>
        <v/>
      </c>
      <c r="F28" s="9">
        <f>C28*D28</f>
        <v/>
      </c>
      <c r="G28" s="2" t="inlineStr"/>
    </row>
    <row r="29">
      <c r="A29" t="inlineStr">
        <is>
          <t>Store: payments, shipping and tax settings</t>
        </is>
      </c>
      <c r="B29" s="8" t="n">
        <v>6</v>
      </c>
      <c r="C29" s="8" t="n">
        <v>10</v>
      </c>
      <c r="D29">
        <f>IF($B$14="Yes",1,0)</f>
        <v/>
      </c>
      <c r="E29" s="9">
        <f>B29*D29</f>
        <v/>
      </c>
      <c r="F29" s="9">
        <f>C29*D29</f>
        <v/>
      </c>
      <c r="G29" s="2" t="inlineStr"/>
    </row>
    <row r="30">
      <c r="A30" t="inlineStr">
        <is>
          <t>Store: entering each product from your data</t>
        </is>
      </c>
      <c r="B30" s="8" t="n">
        <v>0.1</v>
      </c>
      <c r="C30" s="8" t="n">
        <v>0.25</v>
      </c>
      <c r="D30">
        <f>IF($B$14="Yes",$B$15,0)</f>
        <v/>
      </c>
      <c r="E30" s="9">
        <f>B30*D30</f>
        <v/>
      </c>
      <c r="F30" s="9">
        <f>C30*D30</f>
        <v/>
      </c>
      <c r="G30" s="2" t="inlineStr">
        <is>
          <t>Per product</t>
        </is>
      </c>
    </row>
    <row r="31">
      <c r="A31" t="inlineStr">
        <is>
          <t>SEO basics: titles, sitemap, Search Console, analytics</t>
        </is>
      </c>
      <c r="B31" s="8" t="n">
        <v>4</v>
      </c>
      <c r="C31" s="8" t="n">
        <v>6</v>
      </c>
      <c r="D31" t="n">
        <v>1</v>
      </c>
      <c r="E31" s="9">
        <f>B31*D31</f>
        <v/>
      </c>
      <c r="F31" s="9">
        <f>C31*D31</f>
        <v/>
      </c>
      <c r="G31" s="2" t="inlineStr">
        <is>
          <t>Always</t>
        </is>
      </c>
    </row>
    <row r="32">
      <c r="A32" t="inlineStr">
        <is>
          <t>Testing and launch</t>
        </is>
      </c>
      <c r="B32" s="8" t="n">
        <v>4</v>
      </c>
      <c r="C32" s="8" t="n">
        <v>8</v>
      </c>
      <c r="D32" t="n">
        <v>1</v>
      </c>
      <c r="E32" s="9">
        <f>B32*D32</f>
        <v/>
      </c>
      <c r="F32" s="9">
        <f>C32*D32</f>
        <v/>
      </c>
      <c r="G32" s="2" t="inlineStr">
        <is>
          <t>Always</t>
        </is>
      </c>
    </row>
    <row r="33">
      <c r="A33" t="inlineStr">
        <is>
          <t>Second language: extra share of page building + writing</t>
        </is>
      </c>
      <c r="B33" s="10" t="n">
        <v>0.4</v>
      </c>
      <c r="C33" s="10" t="n">
        <v>0.7</v>
      </c>
      <c r="D33">
        <f>IF($B$9="Yes",1,0)</f>
        <v/>
      </c>
      <c r="E33" s="9">
        <f>B33*SUM(E22:E24)*D33</f>
        <v/>
      </c>
      <c r="F33" s="9">
        <f>C33*SUM(F22:F24)*D33</f>
        <v/>
      </c>
      <c r="G33" s="2" t="inlineStr">
        <is>
          <t>Translation by a translator is extra</t>
        </is>
      </c>
    </row>
    <row r="34">
      <c r="A34" t="inlineStr">
        <is>
          <t>Second language: right-to-left setup</t>
        </is>
      </c>
      <c r="B34" s="8" t="n">
        <v>8</v>
      </c>
      <c r="C34" s="8" t="n">
        <v>16</v>
      </c>
      <c r="D34">
        <f>IF($B$9="Yes",1,0)</f>
        <v/>
      </c>
      <c r="E34" s="9">
        <f>B34*D34</f>
        <v/>
      </c>
      <c r="F34" s="9">
        <f>C34*D34</f>
        <v/>
      </c>
    </row>
    <row r="35">
      <c r="A35" s="3" t="inlineStr">
        <is>
          <t>Build estimate</t>
        </is>
      </c>
      <c r="B35" s="3" t="inlineStr">
        <is>
          <t>Low</t>
        </is>
      </c>
      <c r="C35" s="3" t="inlineStr">
        <is>
          <t>High</t>
        </is>
      </c>
    </row>
    <row r="36">
      <c r="A36" s="3" t="inlineStr">
        <is>
          <t>Total build hours</t>
        </is>
      </c>
      <c r="B36" s="11">
        <f>SUM(E19:E34)</f>
        <v/>
      </c>
      <c r="C36" s="11">
        <f>SUM(F19:F34)</f>
        <v/>
      </c>
    </row>
    <row r="37">
      <c r="A37" s="3" t="inlineStr">
        <is>
          <t>Build cost before VAT</t>
        </is>
      </c>
      <c r="B37" s="12">
        <f>B36*$B$5</f>
        <v/>
      </c>
      <c r="C37" s="12">
        <f>C36*$B$5</f>
        <v/>
      </c>
    </row>
    <row r="38">
      <c r="A38" s="3" t="inlineStr">
        <is>
          <t>VAT (5%)</t>
        </is>
      </c>
      <c r="B38" s="12">
        <f>IF($B$16="Yes",B37*0.05,0)</f>
        <v/>
      </c>
      <c r="C38" s="12">
        <f>IF($B$16="Yes",C37*0.05,0)</f>
        <v/>
      </c>
    </row>
    <row r="39">
      <c r="A39" s="3" t="inlineStr">
        <is>
          <t>Build cost including VAT</t>
        </is>
      </c>
      <c r="B39" s="12">
        <f>B37+B38</f>
        <v/>
      </c>
      <c r="C39" s="12">
        <f>C37+C38</f>
        <v/>
      </c>
    </row>
    <row r="42">
      <c r="A42" s="3" t="inlineStr">
        <is>
          <t>Yearly running cost</t>
        </is>
      </c>
    </row>
    <row r="43">
      <c r="A43" t="inlineStr">
        <is>
          <t>Platform subscription, US$ per month (Shopify Basic yearly = 24)</t>
        </is>
      </c>
      <c r="B43" s="13" t="n">
        <v>0</v>
      </c>
    </row>
    <row r="44">
      <c r="A44" t="inlineStr">
        <is>
          <t>US$ to AED (fixed peg)</t>
        </is>
      </c>
      <c r="B44" s="14" t="n">
        <v>3.6725</v>
      </c>
    </row>
    <row r="45">
      <c r="A45" t="inlineStr">
        <is>
          <t>Card foreign-transaction fee your bank charges on USD bills (%)</t>
        </is>
      </c>
      <c r="B45" s="15" t="n">
        <v>0</v>
      </c>
    </row>
    <row r="46">
      <c r="A46" t="inlineStr">
        <is>
          <t>Domain, AED per year (.ae renewal at one registrar = 145)</t>
        </is>
      </c>
      <c r="B46" s="4" t="n">
        <v>145</v>
      </c>
    </row>
    <row r="47">
      <c r="A47" t="inlineStr">
        <is>
          <t>Hosting, AED per year (0 if the platform includes it)</t>
        </is>
      </c>
      <c r="B47" s="4" t="n">
        <v>0</v>
      </c>
    </row>
    <row r="48">
      <c r="A48" t="inlineStr">
        <is>
          <t>Paid apps / plugins / theme, AED per month</t>
        </is>
      </c>
      <c r="B48" s="4" t="n">
        <v>0</v>
      </c>
    </row>
    <row r="49">
      <c r="A49" t="inlineStr">
        <is>
          <t>Business email, AED per user per month</t>
        </is>
      </c>
      <c r="B49" s="4" t="n">
        <v>0</v>
      </c>
    </row>
    <row r="50">
      <c r="A50" t="inlineStr">
        <is>
          <t>Email users</t>
        </is>
      </c>
      <c r="B50" s="5" t="n">
        <v>1</v>
      </c>
    </row>
    <row r="51">
      <c r="A51" t="inlineStr">
        <is>
          <t>Upkeep hours per month (WordPress needs more)</t>
        </is>
      </c>
      <c r="B51" s="16" t="n">
        <v>0</v>
      </c>
    </row>
    <row r="52">
      <c r="A52" s="3" t="inlineStr">
        <is>
          <t>Running cost per year</t>
        </is>
      </c>
      <c r="B52" s="12">
        <f>B43*12*B44*(1+B45)+B46+B47+B48*12+B49*B50*12+B51*12*$B$5</f>
        <v/>
      </c>
    </row>
    <row r="53">
      <c r="A53" s="3" t="inlineStr">
        <is>
          <t>Three-year total (build low/high + 3 × running)</t>
        </is>
      </c>
      <c r="B53" s="12">
        <f>B39+3*$B$52</f>
        <v/>
      </c>
      <c r="C53" s="12">
        <f>C39+3*$B$52</f>
        <v/>
      </c>
    </row>
    <row r="55">
      <c r="A55" s="2" t="inlineStr">
        <is>
          <t>Hour ranges are Jinnflow planning estimates for small-business sites, not market survey data. Change them to match your quotes.</t>
        </is>
      </c>
    </row>
    <row r="56">
      <c r="A56" s="2" t="inlineStr">
        <is>
          <t>Defaults reproduce Example A in the guide (5 pages, template, supplier writes, form + WhatsApp): 40–78 hours.</t>
        </is>
      </c>
    </row>
    <row r="57">
      <c r="A57" s="2" t="inlineStr">
        <is>
          <t>Not included: professional translation, photography, stock images, ongoing SEO, ads.</t>
        </is>
      </c>
    </row>
  </sheetData>
  <dataValidations count="4">
    <dataValidation sqref="B7" showDropDown="0" showInputMessage="0" showErrorMessage="0" allowBlank="1" type="list">
      <formula1>"Template,Custom"</formula1>
    </dataValidation>
    <dataValidation sqref="B8" showDropDown="0" showInputMessage="0" showErrorMessage="0" allowBlank="1" type="list">
      <formula1>"Supplier,You"</formula1>
    </dataValidation>
    <dataValidation sqref="B9:B14" showDropDown="0" showInputMessage="0" showErrorMessage="0" allowBlank="1" type="list">
      <formula1>"Yes,No"</formula1>
    </dataValidation>
    <dataValidation sqref="B1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Compare up to three quotes</t>
        </is>
      </c>
    </row>
    <row r="2">
      <c r="A2" s="2" t="inlineStr">
        <is>
          <t>Ask every supplier the same questions in writing, then fill this in.</t>
        </is>
      </c>
    </row>
    <row r="4">
      <c r="A4" s="7" t="inlineStr">
        <is>
          <t>Question</t>
        </is>
      </c>
      <c r="B4" s="7" t="inlineStr">
        <is>
          <t>Quote 1</t>
        </is>
      </c>
      <c r="C4" s="7" t="inlineStr">
        <is>
          <t>Quote 2</t>
        </is>
      </c>
      <c r="D4" s="7" t="inlineStr">
        <is>
          <t>Quote 3</t>
        </is>
      </c>
    </row>
    <row r="5">
      <c r="A5" s="17" t="inlineStr">
        <is>
          <t>Supplier</t>
        </is>
      </c>
      <c r="B5" s="6" t="n"/>
      <c r="C5" s="6" t="n"/>
      <c r="D5" s="6" t="n"/>
    </row>
    <row r="6">
      <c r="A6" s="17" t="inlineStr">
        <is>
          <t>Total price (AED)</t>
        </is>
      </c>
      <c r="B6" s="6" t="n"/>
      <c r="C6" s="6" t="n"/>
      <c r="D6" s="6" t="n"/>
    </row>
    <row r="7">
      <c r="A7" s="17" t="inlineStr">
        <is>
          <t>Includes VAT?</t>
        </is>
      </c>
      <c r="B7" s="6" t="n"/>
      <c r="C7" s="6" t="n"/>
      <c r="D7" s="6" t="n"/>
    </row>
    <row r="8">
      <c r="A8" s="17" t="inlineStr">
        <is>
          <t>Hours estimated</t>
        </is>
      </c>
      <c r="B8" s="6" t="n"/>
      <c r="C8" s="6" t="n"/>
      <c r="D8" s="6" t="n"/>
    </row>
    <row r="9">
      <c r="A9" s="17" t="inlineStr">
        <is>
          <t>Hourly rate (AED)</t>
        </is>
      </c>
      <c r="B9" s="6" t="n"/>
      <c r="C9" s="6" t="n"/>
      <c r="D9" s="6" t="n"/>
    </row>
    <row r="10">
      <c r="A10" s="17" t="inlineStr">
        <is>
          <t>Pages included</t>
        </is>
      </c>
      <c r="B10" s="6" t="n"/>
      <c r="C10" s="6" t="n"/>
      <c r="D10" s="6" t="n"/>
    </row>
    <row r="11">
      <c r="A11" s="17" t="inlineStr">
        <is>
          <t>Languages included</t>
        </is>
      </c>
      <c r="B11" s="6" t="n"/>
      <c r="C11" s="6" t="n"/>
      <c r="D11" s="6" t="n"/>
    </row>
    <row r="12">
      <c r="A12" s="17" t="inlineStr">
        <is>
          <t>Who writes the text? Who supplies photos?</t>
        </is>
      </c>
      <c r="B12" s="6" t="n"/>
      <c r="C12" s="6" t="n"/>
      <c r="D12" s="6" t="n"/>
    </row>
    <row r="13">
      <c r="A13" s="17" t="inlineStr">
        <is>
          <t>Design: template or custom?</t>
        </is>
      </c>
      <c r="B13" s="6" t="n"/>
      <c r="C13" s="6" t="n"/>
      <c r="D13" s="6" t="n"/>
    </row>
    <row r="14">
      <c r="A14" s="17" t="inlineStr">
        <is>
          <t>Integrations (CRM, WhatsApp, booking, payments)</t>
        </is>
      </c>
      <c r="B14" s="6" t="n"/>
      <c r="C14" s="6" t="n"/>
      <c r="D14" s="6" t="n"/>
    </row>
    <row r="15">
      <c r="A15" s="17" t="inlineStr">
        <is>
          <t>Domain, hosting, analytics and platform accounts in YOUR name?</t>
        </is>
      </c>
      <c r="B15" s="6" t="n"/>
      <c r="C15" s="6" t="n"/>
      <c r="D15" s="6" t="n"/>
    </row>
    <row r="16">
      <c r="A16" s="17" t="inlineStr">
        <is>
          <t>What's included after launch (fixes, training, updates)?</t>
        </is>
      </c>
      <c r="B16" s="6" t="n"/>
      <c r="C16" s="6" t="n"/>
      <c r="D16" s="6" t="n"/>
    </row>
    <row r="17">
      <c r="A17" s="17" t="inlineStr">
        <is>
          <t>Price of changes after launch (AED/hour)</t>
        </is>
      </c>
      <c r="B17" s="6" t="n"/>
      <c r="C17" s="6" t="n"/>
      <c r="D17" s="6" t="n"/>
    </row>
    <row r="18">
      <c r="A18" s="17" t="inlineStr">
        <is>
          <t>Timeline and what they need from you</t>
        </is>
      </c>
      <c r="B18" s="6" t="n"/>
      <c r="C18" s="6" t="n"/>
      <c r="D18" s="6" t="n"/>
    </row>
    <row r="20">
      <c r="A20" s="3" t="inlineStr">
        <is>
          <t>Implied hourly rate (price ÷ hours)</t>
        </is>
      </c>
      <c r="B20" s="18">
        <f>IFERROR(B6/B8,"")</f>
        <v/>
      </c>
      <c r="C20" s="18">
        <f>IFERROR(C6/C8,"")</f>
        <v/>
      </c>
      <c r="D20" s="18">
        <f>IFERROR(D6/D8,"")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